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o-Live Resources Calculato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<sst xmlns="http://schemas.openxmlformats.org/spreadsheetml/2006/main" count="24" uniqueCount="20">
  <si>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Number of Sites</t>
  </si>
  <si>
    <t>Number of Providers</t>
  </si>
  <si>
    <t>Weeks of Post Live Support</t>
  </si>
  <si>
    <t>Resource Cost per Week</t>
  </si>
  <si>
    <t>Net Cost</t>
  </si>
  <si>
    <t>Simultaneous Sites to Go-live</t>
  </si>
  <si>
    <t>Week 1 Resources Per Site</t>
  </si>
  <si>
    <t># Resources to Maintain Pace</t>
  </si>
  <si>
    <t>Weeks to Complete all Sites</t>
  </si>
  <si>
    <t>Go-Live Resources</t>
  </si>
  <si>
    <t>By Site</t>
  </si>
  <si>
    <t>By Provider</t>
  </si>
  <si>
    <t>Simultaneous Providers to Go-live</t>
  </si>
  <si>
    <t>Week 1 Ratio of Support per Provider</t>
  </si>
  <si>
    <t># resources Left in Support Role per Site</t>
  </si>
  <si>
    <t>Ratio of Resources Left per Provider</t>
  </si>
  <si>
    <t>Weeks to Complete all Providers</t>
  </si>
  <si>
    <t>Assumptions</t>
  </si>
  <si>
    <t>Based on Averages</t>
  </si>
  <si>
    <t>Does not account for Vacation/Holidays etc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</si>
</sst>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7.7109375" style="0" bestFit="1" customWidth="1"/>
    <col min="2" max="2" width="12.7109375" style="0" bestFit="1" customWidth="1"/>
    <col min="3" max="3" width="16.7109375" style="0" bestFit="1" customWidth="1"/>
    <col min="4" max="4" width="30.421875" style="0" bestFit="1" customWidth="1"/>
    <col min="5" max="5" width="12.57421875" style="0" customWidth="1"/>
    <col min="6" max="6" width="26.7109375" style="0" bestFit="1" customWidth="1"/>
    <col min="7" max="7" width="30.140625" style="0" bestFit="1" customWidth="1"/>
  </cols>
  <sheetData>
    <row r="1" spans="1:5" ht="12.75">
      <c r="A1" s="3"/>
      <c r="B1" s="3"/>
      <c r="C1" s="3" t="s">
        <v>9</v>
      </c>
      <c r="D1" s="3"/>
      <c r="E1" s="3"/>
    </row>
    <row r="2" spans="1:5" ht="12.75">
      <c r="A2" s="4" t="s">
        <v>10</v>
      </c>
      <c r="B2" s="4"/>
      <c r="C2" s="5"/>
      <c r="D2" s="4" t="s">
        <v>11</v>
      </c>
      <c r="E2" s="4"/>
    </row>
    <row r="3" spans="1:5" ht="12.75">
      <c r="A3" s="1" t="s">
        <v>0</v>
      </c>
      <c r="B3" s="7">
        <v>200</v>
      </c>
      <c r="D3" s="1" t="s">
        <v>1</v>
      </c>
      <c r="E3" s="7">
        <v>800</v>
      </c>
    </row>
    <row r="4" spans="1:5" ht="12.75">
      <c r="A4" s="1" t="s">
        <v>5</v>
      </c>
      <c r="B4" s="7">
        <v>5</v>
      </c>
      <c r="D4" s="1" t="s">
        <v>12</v>
      </c>
      <c r="E4" s="7">
        <v>20</v>
      </c>
    </row>
    <row r="5" spans="1:5" ht="12.75">
      <c r="A5" s="1" t="s">
        <v>6</v>
      </c>
      <c r="B5" s="7">
        <v>6</v>
      </c>
      <c r="D5" s="1" t="s">
        <v>13</v>
      </c>
      <c r="E5" s="7">
        <v>1.5</v>
      </c>
    </row>
    <row r="6" spans="1:5" ht="12.75">
      <c r="A6" s="1" t="s">
        <v>2</v>
      </c>
      <c r="B6" s="7">
        <v>3</v>
      </c>
      <c r="D6" s="1" t="s">
        <v>2</v>
      </c>
      <c r="E6" s="7">
        <v>3</v>
      </c>
    </row>
    <row r="7" spans="1:5" ht="12.75">
      <c r="A7" s="1" t="s">
        <v>14</v>
      </c>
      <c r="B7" s="7">
        <v>1</v>
      </c>
      <c r="D7" s="1" t="s">
        <v>15</v>
      </c>
      <c r="E7" s="7">
        <v>0.25</v>
      </c>
    </row>
    <row r="8" spans="1:5" ht="12.75">
      <c r="A8" s="1" t="s">
        <v>7</v>
      </c>
      <c r="B8" s="1">
        <f>B4*(B5+(B6*(ROUNDUP(B7,0))))</f>
        <v>45</v>
      </c>
      <c r="D8" s="1" t="s">
        <v>7</v>
      </c>
      <c r="E8" s="1">
        <f>(ROUNDUP(E4*E5,0))+((ROUNDUP(E4*E7,0)*E6))</f>
        <v>45</v>
      </c>
    </row>
    <row r="9" spans="1:5" ht="12.75">
      <c r="A9" s="1" t="s">
        <v>8</v>
      </c>
      <c r="B9" s="1">
        <f>+(ROUNDUP((B3/B4),0)+(2*B6))</f>
        <v>46</v>
      </c>
      <c r="D9" s="1" t="s">
        <v>16</v>
      </c>
      <c r="E9" s="1">
        <f>+(ROUNDUP((E3/E4),0)+(2*E6))</f>
        <v>46</v>
      </c>
    </row>
    <row r="10" spans="1:5" ht="12.75">
      <c r="A10" s="1" t="s">
        <v>3</v>
      </c>
      <c r="B10" s="7">
        <v>800</v>
      </c>
      <c r="D10" s="1" t="s">
        <v>3</v>
      </c>
      <c r="E10" s="1">
        <f>+B10</f>
        <v>800</v>
      </c>
    </row>
    <row r="11" spans="1:5" ht="12.75">
      <c r="A11" s="1" t="s">
        <v>4</v>
      </c>
      <c r="B11" s="2">
        <f>+B8*(B9+B6+B6)*B10</f>
        <v>1872000</v>
      </c>
      <c r="D11" s="1" t="s">
        <v>4</v>
      </c>
      <c r="E11" s="2">
        <f>+E8*(E9+6)*E10</f>
        <v>1872000</v>
      </c>
    </row>
    <row r="13" ht="12.75">
      <c r="A13" s="6" t="s">
        <v>17</v>
      </c>
    </row>
    <row r="14" ht="12.75">
      <c r="A14" s="6" t="s">
        <v>18</v>
      </c>
    </row>
    <row r="15" ht="12.75">
      <c r="A15" s="6" t="s">
        <v>19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Novant Health,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Novant Health Authorized User</dc:creator>
  <cp:keywords/>
  <dc:description/>
  <cp:lastModifiedBy>Novant Health Authorized User</cp:lastModifiedBy>
  <dcterms:created xsi:type="dcterms:W3CDTF">2007-05-10T17:44:21Z</dcterms:created>
  <dcterms:modified xsi:type="dcterms:W3CDTF">2007-07-26T15:28:04Z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